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6645B7AA-0BF5-4E0F-930A-BFA3B3966ADD}" xr6:coauthVersionLast="36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F81" i="1"/>
  <c r="E37" i="1"/>
  <c r="H37" i="1" s="1"/>
  <c r="E27" i="1"/>
  <c r="H2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<sst xmlns="http://schemas.openxmlformats.org/spreadsheetml/2006/main" count="89" uniqueCount="89">
  <si>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</si>
  <si>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</si>
  <si>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</si>
  <si>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</si>
  <si>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</si>
  <si>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</si>
  <si>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</si>
  <si>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</si>
  <si>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</si>
  <si>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</si>
  <si>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</si>
  <si>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</si>
  <si>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</si>
  <si>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</si>
  <si>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</si>
  <si>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</si>
  <si>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</si>
  <si>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</si>
  <si>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</si>
  <si>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</si>
  <si>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</si>
  <si>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</si>
  <si>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</si>
  <si>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</si>
  <si>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</si>
  <si>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</si>
  <si>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</si>
  <si>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</si>
  <si>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</si>
  <si>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</si>
  <si>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</si>
  <si>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</si>
  <si>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</si>
  <si>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</si>
  <si>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</si>
  <si>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</si>
  <si>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</si>
  <si>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</si>
  <si>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</si>
  <si>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</si>
  <si>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</si>
  <si>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</si>
  <si>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</si>
  <si>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</si>
  <si>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</si>
  <si>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</si>
  <si>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</si>
  <si>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</si>
  <si>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</si>
  <si>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</si>
  <si>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</si>
  <si>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</si>
  <si>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</si>
  <si>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</si>
  <si>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</si>
  <si>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</si>
  <si>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</si>
  <si>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</si>
  <si>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</si>
  <si>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</si>
  <si>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</si>
  <si>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</si>
  <si>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</si>
  <si>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</si>
  <si>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</si>
  <si>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</si>
  <si>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</si>
  <si>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</si>
  <si>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</si>
  <si>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</si>
  <si>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</si>
  <si>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</si>
  <si>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</si>
  <si>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</si>
  <si>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</si>
  <si>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</si>
  <si>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</si>
  <si>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</si>
  <si>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</si>
  <si>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</si>
  <si>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</si>
  <si>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</si>
  <si>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</si>
  <si>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</si>
  <si>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</si>
  <si>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</si>
  <si>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COMISIÓN ESTATAL DE LOS DERECHOS HUMANOS</t>
  </si>
  <si>
    <t xml:space="preserve">Del 1 de enero al 31 de diciembre del 2024 </t>
  </si>
  <si>
    <t xml:space="preserve">"Bajo protesta de decir verdad declaramos que los Estados Financieros y sun notas,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</si>
</sst>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Protection="1">
      <protection locked="0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64" fontId="4" fillId="0" borderId="14" xfId="1" applyNumberFormat="1" applyFont="1" applyFill="1" applyBorder="1" applyAlignment="1" applyProtection="1">
      <alignment horizontal="right" vertical="center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0" fontId="5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 indent="4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center"/>
    </xf>
    <xf numFmtId="164" fontId="4" fillId="0" borderId="13" xfId="0" applyNumberFormat="1" applyFont="1" applyBorder="1"/>
    <xf numFmtId="0" fontId="5" fillId="0" borderId="0" xfId="0" applyFont="1" applyProtection="1">
      <protection locked="0"/>
    </xf>
    <xf numFmtId="0" fontId="5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702469</xdr:colOff>
      <xdr:row>87</xdr:row>
      <xdr:rowOff>134372</xdr:rowOff>
    </xdr:from>
    <xdr:to>
      <xdr:col>1</xdr:col>
      <xdr:colOff>3646716</xdr:colOff>
      <xdr:row>96</xdr:row>
      <xdr:rowOff>100353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AD9352-A1CE-4CEF-BF19-ED25CC796EC4}"/>
            </a:ext>
          </a:extLst>
        </xdr:cNvPr>
        <xdr:cNvSpPr txBox="1"/>
      </xdr:nvSpPr>
      <xdr:spPr>
        <a:xfrm>
          <a:off x="1012032" y="15469622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125869</xdr:colOff>
      <xdr:row>87</xdr:row>
      <xdr:rowOff>130969</xdr:rowOff>
    </xdr:from>
    <xdr:to>
      <xdr:col>7</xdr:col>
      <xdr:colOff>265342</xdr:colOff>
      <xdr:row>96</xdr:row>
      <xdr:rowOff>108857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4B511-492F-4114-9D5E-FE5C21F4F382}"/>
            </a:ext>
          </a:extLst>
        </xdr:cNvPr>
        <xdr:cNvSpPr txBox="1"/>
      </xdr:nvSpPr>
      <xdr:spPr>
        <a:xfrm>
          <a:off x="6579057" y="15466219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857251</xdr:colOff>
      <xdr:row>87</xdr:row>
      <xdr:rowOff>139475</xdr:rowOff>
    </xdr:from>
    <xdr:to>
      <xdr:col>1</xdr:col>
      <xdr:colOff>3565073</xdr:colOff>
      <xdr:row>87</xdr:row>
      <xdr:rowOff>139475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03BB251-3861-400D-9E5F-65DE69E06017}"/>
            </a:ext>
          </a:extLst>
        </xdr:cNvPr>
        <xdr:cNvCxnSpPr/>
      </xdr:nvCxnSpPr>
      <xdr:spPr>
        <a:xfrm>
          <a:off x="1166814" y="15474725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491561</xdr:colOff>
      <xdr:row>88</xdr:row>
      <xdr:rowOff>11908</xdr:rowOff>
    </xdr:from>
    <xdr:to>
      <xdr:col>6</xdr:col>
      <xdr:colOff>853852</xdr:colOff>
      <xdr:row>88</xdr:row>
      <xdr:rowOff>11908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E6CBC6B-716A-483D-BC56-82EDA6233416}"/>
            </a:ext>
          </a:extLst>
        </xdr:cNvPr>
        <xdr:cNvCxnSpPr/>
      </xdr:nvCxnSpPr>
      <xdr:spPr>
        <a:xfrm>
          <a:off x="6944749" y="15501939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A1:I205"/>
  <sheetViews>
    <sheetView tabSelected="1" topLeftCell="B43" zoomScale="80" zoomScaleNormal="80" workbookViewId="0">
      <selection activeCell="E62" sqref="E62"/>
    </sheetView>
  </sheetViews>
  <sheetFormatPr baseColWidth="10" defaultColWidth="11.42578125" defaultRowHeight="12" x14ac:dyDescent="0.2"/>
  <cols>
    <col min="1" max="1" width="4.5703125" style="1" customWidth="1"/>
    <col min="2" max="2" width="58.5703125" style="1" customWidth="1"/>
    <col min="3" max="3" width="17.28515625" style="1" bestFit="1" customWidth="1"/>
    <col min="4" max="4" width="16.28515625" style="1" bestFit="1" customWidth="1"/>
    <col min="5" max="5" width="17.28515625" style="1" bestFit="1" customWidth="1"/>
    <col min="6" max="6" width="17.85546875" style="1" bestFit="1" customWidth="1"/>
    <col min="7" max="7" width="16.42578125" style="1" bestFit="1" customWidth="1"/>
    <col min="8" max="8" width="17.28515625" style="1" bestFit="1" customWidth="1"/>
    <col min="9" max="9" width="4.5703125" style="1" customWidth="1"/>
    <col min="10" max="16384" width="11.42578125" style="1"/>
  </cols>
  <sheetData>
    <row r="1" spans="1:9" ht="15" customHeight="1" thickBot="1" x14ac:dyDescent="0.25">
      <c r="A1" s="25"/>
      <c r="B1" s="25"/>
      <c r="C1" s="25"/>
      <c r="D1" s="25"/>
      <c r="E1" s="25"/>
      <c r="F1" s="25"/>
      <c r="G1" s="25"/>
      <c r="H1" s="25"/>
      <c r="I1" s="2" t="s">
        <v>0</v>
      </c>
    </row>
    <row r="2" spans="1:9" ht="15" customHeight="1" x14ac:dyDescent="0.2">
      <c r="A2" s="25"/>
      <c r="B2" s="26" t="s">
        <v>86</v>
      </c>
      <c r="C2" s="27"/>
      <c r="D2" s="27"/>
      <c r="E2" s="27"/>
      <c r="F2" s="27"/>
      <c r="G2" s="27"/>
      <c r="H2" s="28"/>
    </row>
    <row r="3" spans="1:9" ht="12.75" x14ac:dyDescent="0.2">
      <c r="A3" s="25"/>
      <c r="B3" s="29" t="s">
        <v>1</v>
      </c>
      <c r="C3" s="30"/>
      <c r="D3" s="30"/>
      <c r="E3" s="30"/>
      <c r="F3" s="30"/>
      <c r="G3" s="30"/>
      <c r="H3" s="31"/>
    </row>
    <row r="4" spans="1:9" ht="12.75" x14ac:dyDescent="0.2">
      <c r="A4" s="25"/>
      <c r="B4" s="29" t="s">
        <v>2</v>
      </c>
      <c r="C4" s="30"/>
      <c r="D4" s="30"/>
      <c r="E4" s="30"/>
      <c r="F4" s="30"/>
      <c r="G4" s="30"/>
      <c r="H4" s="31"/>
    </row>
    <row r="5" spans="1:9" ht="13.5" thickBot="1" x14ac:dyDescent="0.25">
      <c r="A5" s="25"/>
      <c r="B5" s="32" t="s">
        <v>87</v>
      </c>
      <c r="C5" s="33"/>
      <c r="D5" s="33"/>
      <c r="E5" s="33"/>
      <c r="F5" s="33"/>
      <c r="G5" s="33"/>
      <c r="H5" s="34"/>
    </row>
    <row r="6" spans="1:9" ht="13.5" thickBot="1" x14ac:dyDescent="0.25">
      <c r="A6" s="25"/>
      <c r="B6" s="35" t="s">
        <v>3</v>
      </c>
      <c r="C6" s="38" t="s">
        <v>4</v>
      </c>
      <c r="D6" s="39"/>
      <c r="E6" s="39"/>
      <c r="F6" s="39"/>
      <c r="G6" s="40"/>
      <c r="H6" s="41" t="s">
        <v>5</v>
      </c>
    </row>
    <row r="7" spans="1:9" ht="47.1" customHeight="1" thickBot="1" x14ac:dyDescent="0.25">
      <c r="A7" s="25"/>
      <c r="B7" s="36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2"/>
    </row>
    <row r="8" spans="1:9" ht="15.6" customHeight="1" thickBot="1" x14ac:dyDescent="0.25">
      <c r="A8" s="25"/>
      <c r="B8" s="37"/>
      <c r="C8" s="5">
        <v>1</v>
      </c>
      <c r="D8" s="5">
        <v>2</v>
      </c>
      <c r="E8" s="5" t="s">
        <v>11</v>
      </c>
      <c r="F8" s="5">
        <v>4</v>
      </c>
      <c r="G8" s="5">
        <v>5</v>
      </c>
      <c r="H8" s="6" t="s">
        <v>12</v>
      </c>
    </row>
    <row r="9" spans="1:9" ht="24" customHeight="1" x14ac:dyDescent="0.2">
      <c r="A9" s="25"/>
      <c r="B9" s="7" t="s">
        <v>13</v>
      </c>
      <c r="C9" s="8">
        <f>SUM(C10:C16)</f>
        <v>89315249.24000001</v>
      </c>
      <c r="D9" s="8">
        <f>SUM(D10:D16)</f>
        <v>0</v>
      </c>
      <c r="E9" s="8">
        <f t="shared" ref="E9:E26" si="0">C9+D9</f>
        <v>89315249.24000001</v>
      </c>
      <c r="F9" s="8">
        <f>SUM(F10:F16)</f>
        <v>80059884.38000001</v>
      </c>
      <c r="G9" s="8">
        <f>SUM(G10:G16)</f>
        <v>80059884.38000001</v>
      </c>
      <c r="H9" s="8">
        <f t="shared" ref="H9:H40" si="1">E9-F9</f>
        <v>9255364.8599999994</v>
      </c>
    </row>
    <row r="10" spans="1:9" ht="12" customHeight="1" x14ac:dyDescent="0.2">
      <c r="A10" s="25"/>
      <c r="B10" s="9" t="s">
        <v>14</v>
      </c>
      <c r="C10" s="10">
        <v>32979491.539999999</v>
      </c>
      <c r="D10" s="11">
        <v>267953.43</v>
      </c>
      <c r="E10" s="12">
        <f t="shared" si="0"/>
        <v>33247444.969999999</v>
      </c>
      <c r="F10" s="10">
        <v>32001210.600000001</v>
      </c>
      <c r="G10" s="10">
        <v>32001210.600000001</v>
      </c>
      <c r="H10" s="13">
        <f t="shared" si="1"/>
        <v>1246234.3699999973</v>
      </c>
    </row>
    <row r="11" spans="1:9" ht="12" customHeight="1" x14ac:dyDescent="0.2">
      <c r="A11" s="25"/>
      <c r="B11" s="9" t="s">
        <v>15</v>
      </c>
      <c r="C11" s="10">
        <v>0</v>
      </c>
      <c r="D11" s="11">
        <v>84299.43</v>
      </c>
      <c r="E11" s="12">
        <f t="shared" si="0"/>
        <v>84299.43</v>
      </c>
      <c r="F11" s="10">
        <v>81370.990000000005</v>
      </c>
      <c r="G11" s="10">
        <v>81370.990000000005</v>
      </c>
      <c r="H11" s="13">
        <f t="shared" si="1"/>
        <v>2928.4399999999878</v>
      </c>
    </row>
    <row r="12" spans="1:9" ht="12" customHeight="1" x14ac:dyDescent="0.2">
      <c r="A12" s="25"/>
      <c r="B12" s="9" t="s">
        <v>16</v>
      </c>
      <c r="C12" s="10">
        <v>34793527.390000001</v>
      </c>
      <c r="D12" s="11">
        <v>1855211.73</v>
      </c>
      <c r="E12" s="12">
        <f t="shared" si="0"/>
        <v>36648739.119999997</v>
      </c>
      <c r="F12" s="10">
        <v>34781462</v>
      </c>
      <c r="G12" s="10">
        <v>34781462</v>
      </c>
      <c r="H12" s="13">
        <f t="shared" si="1"/>
        <v>1867277.1199999973</v>
      </c>
    </row>
    <row r="13" spans="1:9" ht="12" customHeight="1" x14ac:dyDescent="0.2">
      <c r="A13" s="25"/>
      <c r="B13" s="9" t="s">
        <v>17</v>
      </c>
      <c r="C13" s="10">
        <v>13928324.310000001</v>
      </c>
      <c r="D13" s="11">
        <v>-2071830.16</v>
      </c>
      <c r="E13" s="12">
        <f>C13+D13</f>
        <v>11856494.15</v>
      </c>
      <c r="F13" s="10">
        <v>6413979.6200000001</v>
      </c>
      <c r="G13" s="10">
        <v>6413979.6200000001</v>
      </c>
      <c r="H13" s="13">
        <f t="shared" si="1"/>
        <v>5442514.5300000003</v>
      </c>
    </row>
    <row r="14" spans="1:9" ht="12" customHeight="1" x14ac:dyDescent="0.2">
      <c r="A14" s="25"/>
      <c r="B14" s="9" t="s">
        <v>18</v>
      </c>
      <c r="C14" s="10">
        <v>3588066</v>
      </c>
      <c r="D14" s="11">
        <v>-370780.72</v>
      </c>
      <c r="E14" s="12">
        <f t="shared" si="0"/>
        <v>3217285.2800000003</v>
      </c>
      <c r="F14" s="10">
        <v>2710501.05</v>
      </c>
      <c r="G14" s="10">
        <v>2710501.05</v>
      </c>
      <c r="H14" s="13">
        <f t="shared" si="1"/>
        <v>506784.23000000045</v>
      </c>
    </row>
    <row r="15" spans="1:9" ht="12" customHeight="1" x14ac:dyDescent="0.2">
      <c r="A15" s="25"/>
      <c r="B15" s="9" t="s">
        <v>19</v>
      </c>
      <c r="C15" s="10">
        <v>0</v>
      </c>
      <c r="D15" s="11">
        <v>0</v>
      </c>
      <c r="E15" s="12">
        <f t="shared" si="0"/>
        <v>0</v>
      </c>
      <c r="F15" s="10">
        <v>0</v>
      </c>
      <c r="G15" s="10">
        <v>0</v>
      </c>
      <c r="H15" s="13">
        <f t="shared" si="1"/>
        <v>0</v>
      </c>
    </row>
    <row r="16" spans="1:9" ht="12" customHeight="1" x14ac:dyDescent="0.2">
      <c r="A16" s="25"/>
      <c r="B16" s="9" t="s">
        <v>20</v>
      </c>
      <c r="C16" s="10">
        <v>4025840</v>
      </c>
      <c r="D16" s="11">
        <v>235146.29</v>
      </c>
      <c r="E16" s="12">
        <f t="shared" si="0"/>
        <v>4260986.29</v>
      </c>
      <c r="F16" s="10">
        <v>4071360.12</v>
      </c>
      <c r="G16" s="10">
        <v>4071360.12</v>
      </c>
      <c r="H16" s="13">
        <f t="shared" si="1"/>
        <v>189626.16999999993</v>
      </c>
    </row>
    <row r="17" spans="1:8" ht="24" customHeight="1" x14ac:dyDescent="0.2">
      <c r="A17" s="25"/>
      <c r="B17" s="7" t="s">
        <v>21</v>
      </c>
      <c r="C17" s="8">
        <f>SUM(C18:C26)</f>
        <v>3539808.94</v>
      </c>
      <c r="D17" s="8">
        <f>SUM(D18:D26)</f>
        <v>304068.09999999998</v>
      </c>
      <c r="E17" s="8">
        <f t="shared" si="0"/>
        <v>3843877.04</v>
      </c>
      <c r="F17" s="8">
        <f>SUM(F18:F26)</f>
        <v>3676264.7100000004</v>
      </c>
      <c r="G17" s="8">
        <f>SUM(G18:G26)</f>
        <v>2891711.06</v>
      </c>
      <c r="H17" s="8">
        <f t="shared" si="1"/>
        <v>167612.32999999961</v>
      </c>
    </row>
    <row r="18" spans="1:8" ht="25.5" x14ac:dyDescent="0.2">
      <c r="A18" s="25"/>
      <c r="B18" s="14" t="s">
        <v>22</v>
      </c>
      <c r="C18" s="10">
        <v>1902992.94</v>
      </c>
      <c r="D18" s="11">
        <v>98276.15</v>
      </c>
      <c r="E18" s="12">
        <f t="shared" si="0"/>
        <v>2001269.0899999999</v>
      </c>
      <c r="F18" s="10">
        <v>1996022.66</v>
      </c>
      <c r="G18" s="10">
        <v>1456953.26</v>
      </c>
      <c r="H18" s="13">
        <f t="shared" si="1"/>
        <v>5246.4299999999348</v>
      </c>
    </row>
    <row r="19" spans="1:8" ht="12" customHeight="1" x14ac:dyDescent="0.2">
      <c r="A19" s="25"/>
      <c r="B19" s="14" t="s">
        <v>23</v>
      </c>
      <c r="C19" s="10">
        <v>238500</v>
      </c>
      <c r="D19" s="11">
        <v>-35774.19</v>
      </c>
      <c r="E19" s="12">
        <f t="shared" si="0"/>
        <v>202725.81</v>
      </c>
      <c r="F19" s="10">
        <v>197201.24</v>
      </c>
      <c r="G19" s="10">
        <v>197017.24</v>
      </c>
      <c r="H19" s="13">
        <f t="shared" si="1"/>
        <v>5524.570000000007</v>
      </c>
    </row>
    <row r="20" spans="1:8" ht="12" customHeight="1" x14ac:dyDescent="0.2">
      <c r="A20" s="25"/>
      <c r="B20" s="14" t="s">
        <v>24</v>
      </c>
      <c r="C20" s="10">
        <v>0</v>
      </c>
      <c r="D20" s="11">
        <v>0</v>
      </c>
      <c r="E20" s="12">
        <f t="shared" si="0"/>
        <v>0</v>
      </c>
      <c r="F20" s="10">
        <v>0</v>
      </c>
      <c r="G20" s="10">
        <v>0</v>
      </c>
      <c r="H20" s="13">
        <f t="shared" si="1"/>
        <v>0</v>
      </c>
    </row>
    <row r="21" spans="1:8" ht="12" customHeight="1" x14ac:dyDescent="0.2">
      <c r="A21" s="25"/>
      <c r="B21" s="14" t="s">
        <v>25</v>
      </c>
      <c r="C21" s="10">
        <v>46500</v>
      </c>
      <c r="D21" s="11">
        <v>6800</v>
      </c>
      <c r="E21" s="12">
        <f t="shared" si="0"/>
        <v>53300</v>
      </c>
      <c r="F21" s="10">
        <v>52956.33</v>
      </c>
      <c r="G21" s="10">
        <v>52956.33</v>
      </c>
      <c r="H21" s="13">
        <f t="shared" si="1"/>
        <v>343.66999999999825</v>
      </c>
    </row>
    <row r="22" spans="1:8" ht="12" customHeight="1" x14ac:dyDescent="0.2">
      <c r="A22" s="25"/>
      <c r="B22" s="14" t="s">
        <v>26</v>
      </c>
      <c r="C22" s="10">
        <v>9900</v>
      </c>
      <c r="D22" s="11">
        <v>-9900</v>
      </c>
      <c r="E22" s="12">
        <f t="shared" si="0"/>
        <v>0</v>
      </c>
      <c r="F22" s="10">
        <v>0</v>
      </c>
      <c r="G22" s="10">
        <v>0</v>
      </c>
      <c r="H22" s="13">
        <f t="shared" si="1"/>
        <v>0</v>
      </c>
    </row>
    <row r="23" spans="1:8" ht="12" customHeight="1" x14ac:dyDescent="0.2">
      <c r="A23" s="25"/>
      <c r="B23" s="14" t="s">
        <v>27</v>
      </c>
      <c r="C23" s="10">
        <v>784616</v>
      </c>
      <c r="D23" s="11">
        <v>187663.09</v>
      </c>
      <c r="E23" s="12">
        <f t="shared" si="0"/>
        <v>972279.09</v>
      </c>
      <c r="F23" s="10">
        <v>841733.3</v>
      </c>
      <c r="G23" s="10">
        <v>837738.88</v>
      </c>
      <c r="H23" s="13">
        <f t="shared" si="1"/>
        <v>130545.78999999992</v>
      </c>
    </row>
    <row r="24" spans="1:8" ht="12" customHeight="1" x14ac:dyDescent="0.2">
      <c r="A24" s="25"/>
      <c r="B24" s="14" t="s">
        <v>28</v>
      </c>
      <c r="C24" s="10">
        <v>309300</v>
      </c>
      <c r="D24" s="11">
        <v>-145420.44</v>
      </c>
      <c r="E24" s="12">
        <f t="shared" si="0"/>
        <v>163879.56</v>
      </c>
      <c r="F24" s="10">
        <v>163879.56</v>
      </c>
      <c r="G24" s="10">
        <v>163879.56</v>
      </c>
      <c r="H24" s="13">
        <f t="shared" si="1"/>
        <v>0</v>
      </c>
    </row>
    <row r="25" spans="1:8" ht="12" customHeight="1" x14ac:dyDescent="0.2">
      <c r="A25" s="25"/>
      <c r="B25" s="14" t="s">
        <v>29</v>
      </c>
      <c r="C25" s="10">
        <v>0</v>
      </c>
      <c r="D25" s="11">
        <v>0</v>
      </c>
      <c r="E25" s="12">
        <f t="shared" si="0"/>
        <v>0</v>
      </c>
      <c r="F25" s="10">
        <v>0</v>
      </c>
      <c r="G25" s="10">
        <v>0</v>
      </c>
      <c r="H25" s="13">
        <f t="shared" si="1"/>
        <v>0</v>
      </c>
    </row>
    <row r="26" spans="1:8" ht="12" customHeight="1" x14ac:dyDescent="0.2">
      <c r="A26" s="25"/>
      <c r="B26" s="14" t="s">
        <v>30</v>
      </c>
      <c r="C26" s="10">
        <v>248000</v>
      </c>
      <c r="D26" s="11">
        <v>202423.49</v>
      </c>
      <c r="E26" s="12">
        <f t="shared" si="0"/>
        <v>450423.49</v>
      </c>
      <c r="F26" s="10">
        <v>424471.62</v>
      </c>
      <c r="G26" s="10">
        <v>183165.79</v>
      </c>
      <c r="H26" s="13">
        <f t="shared" si="1"/>
        <v>25951.869999999995</v>
      </c>
    </row>
    <row r="27" spans="1:8" ht="20.100000000000001" customHeight="1" x14ac:dyDescent="0.2">
      <c r="A27" s="25"/>
      <c r="B27" s="7" t="s">
        <v>31</v>
      </c>
      <c r="C27" s="8">
        <f>SUM(C28:C36)</f>
        <v>13728659</v>
      </c>
      <c r="D27" s="8">
        <f>SUM(D28:D36)</f>
        <v>-1888934.3399999999</v>
      </c>
      <c r="E27" s="8">
        <f>D27+C27</f>
        <v>11839724.66</v>
      </c>
      <c r="F27" s="8">
        <f>SUM(F28:F36)</f>
        <v>11174141.52</v>
      </c>
      <c r="G27" s="8">
        <f>SUM(G28:G36)</f>
        <v>9686536.7300000004</v>
      </c>
      <c r="H27" s="8">
        <f t="shared" si="1"/>
        <v>665583.1400000006</v>
      </c>
    </row>
    <row r="28" spans="1:8" ht="12.75" x14ac:dyDescent="0.2">
      <c r="A28" s="25"/>
      <c r="B28" s="14" t="s">
        <v>32</v>
      </c>
      <c r="C28" s="10">
        <v>1996286</v>
      </c>
      <c r="D28" s="11">
        <v>29805.06</v>
      </c>
      <c r="E28" s="12">
        <f t="shared" ref="E28:E36" si="2">C28+D28</f>
        <v>2026091.06</v>
      </c>
      <c r="F28" s="10">
        <v>1909976.4</v>
      </c>
      <c r="G28" s="10">
        <v>1766560.12</v>
      </c>
      <c r="H28" s="13">
        <f t="shared" si="1"/>
        <v>116114.66000000015</v>
      </c>
    </row>
    <row r="29" spans="1:8" ht="12.75" x14ac:dyDescent="0.2">
      <c r="A29" s="25"/>
      <c r="B29" s="14" t="s">
        <v>33</v>
      </c>
      <c r="C29" s="10">
        <v>1298879</v>
      </c>
      <c r="D29" s="11">
        <v>220221.83</v>
      </c>
      <c r="E29" s="12">
        <f t="shared" si="2"/>
        <v>1519100.83</v>
      </c>
      <c r="F29" s="10">
        <v>1517684.63</v>
      </c>
      <c r="G29" s="10">
        <v>1313203.8799999999</v>
      </c>
      <c r="H29" s="13">
        <f t="shared" si="1"/>
        <v>1416.2000000001863</v>
      </c>
    </row>
    <row r="30" spans="1:8" ht="12" customHeight="1" x14ac:dyDescent="0.2">
      <c r="A30" s="25"/>
      <c r="B30" s="14" t="s">
        <v>34</v>
      </c>
      <c r="C30" s="10">
        <v>4351631</v>
      </c>
      <c r="D30" s="11">
        <v>-2618180.7599999998</v>
      </c>
      <c r="E30" s="12">
        <f t="shared" si="2"/>
        <v>1733450.2400000002</v>
      </c>
      <c r="F30" s="10">
        <v>1595913.97</v>
      </c>
      <c r="G30" s="10">
        <v>1468975.43</v>
      </c>
      <c r="H30" s="13">
        <f t="shared" si="1"/>
        <v>137536.27000000025</v>
      </c>
    </row>
    <row r="31" spans="1:8" ht="12.75" x14ac:dyDescent="0.2">
      <c r="A31" s="25"/>
      <c r="B31" s="14" t="s">
        <v>35</v>
      </c>
      <c r="C31" s="10">
        <v>471000</v>
      </c>
      <c r="D31" s="11">
        <v>12778.86</v>
      </c>
      <c r="E31" s="12">
        <f t="shared" si="2"/>
        <v>483778.86</v>
      </c>
      <c r="F31" s="10">
        <v>461258.32</v>
      </c>
      <c r="G31" s="10">
        <v>461258.32</v>
      </c>
      <c r="H31" s="13">
        <f t="shared" si="1"/>
        <v>22520.539999999979</v>
      </c>
    </row>
    <row r="32" spans="1:8" ht="25.5" x14ac:dyDescent="0.2">
      <c r="A32" s="25"/>
      <c r="B32" s="14" t="s">
        <v>36</v>
      </c>
      <c r="C32" s="10">
        <v>1409162</v>
      </c>
      <c r="D32" s="11">
        <v>1552804.06</v>
      </c>
      <c r="E32" s="12">
        <f t="shared" si="2"/>
        <v>2961966.06</v>
      </c>
      <c r="F32" s="10">
        <v>2870125.08</v>
      </c>
      <c r="G32" s="10">
        <v>1880494.25</v>
      </c>
      <c r="H32" s="13">
        <f t="shared" si="1"/>
        <v>91840.979999999981</v>
      </c>
    </row>
    <row r="33" spans="1:8" ht="12.75" x14ac:dyDescent="0.2">
      <c r="A33" s="25"/>
      <c r="B33" s="14" t="s">
        <v>37</v>
      </c>
      <c r="C33" s="10">
        <v>870000</v>
      </c>
      <c r="D33" s="11">
        <v>-668483.30000000005</v>
      </c>
      <c r="E33" s="12">
        <f t="shared" si="2"/>
        <v>201516.69999999995</v>
      </c>
      <c r="F33" s="10">
        <v>105300.07</v>
      </c>
      <c r="G33" s="10">
        <v>96300.08</v>
      </c>
      <c r="H33" s="13">
        <f t="shared" si="1"/>
        <v>96216.629999999946</v>
      </c>
    </row>
    <row r="34" spans="1:8" ht="12.75" x14ac:dyDescent="0.2">
      <c r="A34" s="25"/>
      <c r="B34" s="14" t="s">
        <v>38</v>
      </c>
      <c r="C34" s="10">
        <v>1730001</v>
      </c>
      <c r="D34" s="11">
        <v>-26809.53</v>
      </c>
      <c r="E34" s="12">
        <f t="shared" si="2"/>
        <v>1703191.47</v>
      </c>
      <c r="F34" s="10">
        <v>1555784.61</v>
      </c>
      <c r="G34" s="10">
        <v>1554660.61</v>
      </c>
      <c r="H34" s="13">
        <f t="shared" si="1"/>
        <v>147406.85999999987</v>
      </c>
    </row>
    <row r="35" spans="1:8" ht="12.75" x14ac:dyDescent="0.2">
      <c r="A35" s="25"/>
      <c r="B35" s="14" t="s">
        <v>39</v>
      </c>
      <c r="C35" s="10">
        <v>754000</v>
      </c>
      <c r="D35" s="11">
        <v>22197.040000000001</v>
      </c>
      <c r="E35" s="12">
        <f t="shared" si="2"/>
        <v>776197.04</v>
      </c>
      <c r="F35" s="10">
        <v>776136.96</v>
      </c>
      <c r="G35" s="10">
        <v>775771.56</v>
      </c>
      <c r="H35" s="13">
        <f t="shared" si="1"/>
        <v>60.080000000074506</v>
      </c>
    </row>
    <row r="36" spans="1:8" ht="12.75" x14ac:dyDescent="0.2">
      <c r="A36" s="25"/>
      <c r="B36" s="14" t="s">
        <v>40</v>
      </c>
      <c r="C36" s="10">
        <v>847700</v>
      </c>
      <c r="D36" s="11">
        <v>-413267.6</v>
      </c>
      <c r="E36" s="12">
        <f t="shared" si="2"/>
        <v>434432.4</v>
      </c>
      <c r="F36" s="10">
        <v>381961.48</v>
      </c>
      <c r="G36" s="10">
        <v>369312.48</v>
      </c>
      <c r="H36" s="13">
        <f t="shared" si="1"/>
        <v>52470.920000000042</v>
      </c>
    </row>
    <row r="37" spans="1:8" ht="20.100000000000001" customHeight="1" x14ac:dyDescent="0.2">
      <c r="A37" s="25"/>
      <c r="B37" s="15" t="s">
        <v>41</v>
      </c>
      <c r="C37" s="8">
        <f>SUM(C38:C46)</f>
        <v>3098713.48</v>
      </c>
      <c r="D37" s="8">
        <f>SUM(D38:D46)</f>
        <v>-594511.6</v>
      </c>
      <c r="E37" s="8">
        <f>C37+D37</f>
        <v>2504201.88</v>
      </c>
      <c r="F37" s="8">
        <f>SUM(F38:F46)</f>
        <v>1178117.47</v>
      </c>
      <c r="G37" s="8">
        <f>SUM(G38:G46)</f>
        <v>1178117.47</v>
      </c>
      <c r="H37" s="8">
        <f t="shared" si="1"/>
        <v>1326084.4099999999</v>
      </c>
    </row>
    <row r="38" spans="1:8" ht="12" customHeight="1" x14ac:dyDescent="0.2">
      <c r="A38" s="25"/>
      <c r="B38" s="14" t="s">
        <v>42</v>
      </c>
      <c r="C38" s="10">
        <v>1776713.48</v>
      </c>
      <c r="D38" s="11">
        <v>-71898.61</v>
      </c>
      <c r="E38" s="12">
        <f t="shared" ref="E38:E79" si="3">C38+D38</f>
        <v>1704814.8699999999</v>
      </c>
      <c r="F38" s="10">
        <v>378730.58</v>
      </c>
      <c r="G38" s="10">
        <v>378730.58</v>
      </c>
      <c r="H38" s="13">
        <f t="shared" si="1"/>
        <v>1326084.2899999998</v>
      </c>
    </row>
    <row r="39" spans="1:8" ht="12" customHeight="1" x14ac:dyDescent="0.2">
      <c r="A39" s="25"/>
      <c r="B39" s="14" t="s">
        <v>43</v>
      </c>
      <c r="C39" s="10">
        <v>30000</v>
      </c>
      <c r="D39" s="11">
        <v>-30000</v>
      </c>
      <c r="E39" s="12">
        <f t="shared" si="3"/>
        <v>0</v>
      </c>
      <c r="F39" s="10">
        <v>0</v>
      </c>
      <c r="G39" s="10">
        <v>0</v>
      </c>
      <c r="H39" s="13">
        <f t="shared" si="1"/>
        <v>0</v>
      </c>
    </row>
    <row r="40" spans="1:8" ht="12" customHeight="1" x14ac:dyDescent="0.2">
      <c r="A40" s="25"/>
      <c r="B40" s="14" t="s">
        <v>44</v>
      </c>
      <c r="C40" s="10">
        <v>0</v>
      </c>
      <c r="D40" s="11">
        <v>0</v>
      </c>
      <c r="E40" s="12">
        <f t="shared" si="3"/>
        <v>0</v>
      </c>
      <c r="F40" s="10">
        <v>0</v>
      </c>
      <c r="G40" s="10">
        <v>0</v>
      </c>
      <c r="H40" s="13">
        <f t="shared" si="1"/>
        <v>0</v>
      </c>
    </row>
    <row r="41" spans="1:8" ht="12" customHeight="1" x14ac:dyDescent="0.2">
      <c r="A41" s="25"/>
      <c r="B41" s="14" t="s">
        <v>45</v>
      </c>
      <c r="C41" s="10">
        <v>292000</v>
      </c>
      <c r="D41" s="11">
        <v>-292000</v>
      </c>
      <c r="E41" s="12">
        <f t="shared" si="3"/>
        <v>0</v>
      </c>
      <c r="F41" s="10">
        <v>0</v>
      </c>
      <c r="G41" s="10">
        <v>0</v>
      </c>
      <c r="H41" s="13">
        <f t="shared" ref="H41:H72" si="4">E41-F41</f>
        <v>0</v>
      </c>
    </row>
    <row r="42" spans="1:8" ht="12" customHeight="1" x14ac:dyDescent="0.2">
      <c r="A42" s="25"/>
      <c r="B42" s="14" t="s">
        <v>46</v>
      </c>
      <c r="C42" s="10">
        <v>700000</v>
      </c>
      <c r="D42" s="11">
        <v>59697</v>
      </c>
      <c r="E42" s="12">
        <f t="shared" si="3"/>
        <v>759697</v>
      </c>
      <c r="F42" s="10">
        <v>759696.88</v>
      </c>
      <c r="G42" s="10">
        <v>759696.88</v>
      </c>
      <c r="H42" s="13">
        <f t="shared" si="4"/>
        <v>0.11999999999534339</v>
      </c>
    </row>
    <row r="43" spans="1:8" ht="12" customHeight="1" x14ac:dyDescent="0.2">
      <c r="A43" s="25"/>
      <c r="B43" s="14" t="s">
        <v>47</v>
      </c>
      <c r="C43" s="10">
        <v>0</v>
      </c>
      <c r="D43" s="11">
        <v>0</v>
      </c>
      <c r="E43" s="12">
        <f t="shared" si="3"/>
        <v>0</v>
      </c>
      <c r="F43" s="10">
        <v>0</v>
      </c>
      <c r="G43" s="10">
        <v>0</v>
      </c>
      <c r="H43" s="13">
        <f t="shared" si="4"/>
        <v>0</v>
      </c>
    </row>
    <row r="44" spans="1:8" ht="12" customHeight="1" x14ac:dyDescent="0.2">
      <c r="A44" s="25"/>
      <c r="B44" s="14" t="s">
        <v>48</v>
      </c>
      <c r="C44" s="10">
        <v>0</v>
      </c>
      <c r="D44" s="11">
        <v>0</v>
      </c>
      <c r="E44" s="12">
        <f t="shared" si="3"/>
        <v>0</v>
      </c>
      <c r="F44" s="10">
        <v>0</v>
      </c>
      <c r="G44" s="10">
        <v>0</v>
      </c>
      <c r="H44" s="13">
        <f t="shared" si="4"/>
        <v>0</v>
      </c>
    </row>
    <row r="45" spans="1:8" ht="12" customHeight="1" x14ac:dyDescent="0.2">
      <c r="A45" s="25"/>
      <c r="B45" s="14" t="s">
        <v>49</v>
      </c>
      <c r="C45" s="10">
        <v>300000</v>
      </c>
      <c r="D45" s="11">
        <v>-260309.99</v>
      </c>
      <c r="E45" s="12">
        <f t="shared" si="3"/>
        <v>39690.010000000009</v>
      </c>
      <c r="F45" s="10">
        <v>39690.01</v>
      </c>
      <c r="G45" s="10">
        <v>39690.01</v>
      </c>
      <c r="H45" s="13">
        <f t="shared" si="4"/>
        <v>0</v>
      </c>
    </row>
    <row r="46" spans="1:8" ht="13.5" thickBot="1" x14ac:dyDescent="0.25">
      <c r="A46" s="25"/>
      <c r="B46" s="16" t="s">
        <v>50</v>
      </c>
      <c r="C46" s="17">
        <v>0</v>
      </c>
      <c r="D46" s="18">
        <v>0</v>
      </c>
      <c r="E46" s="19">
        <f t="shared" si="3"/>
        <v>0</v>
      </c>
      <c r="F46" s="17">
        <v>0</v>
      </c>
      <c r="G46" s="17">
        <v>0</v>
      </c>
      <c r="H46" s="20">
        <f t="shared" si="4"/>
        <v>0</v>
      </c>
    </row>
    <row r="47" spans="1:8" ht="20.100000000000001" customHeight="1" x14ac:dyDescent="0.2">
      <c r="A47" s="25"/>
      <c r="B47" s="7" t="s">
        <v>51</v>
      </c>
      <c r="C47" s="8">
        <f>SUM(C48:C56)</f>
        <v>2150997</v>
      </c>
      <c r="D47" s="8">
        <f>SUM(D48:D56)</f>
        <v>4065428.6100000008</v>
      </c>
      <c r="E47" s="8">
        <f t="shared" si="3"/>
        <v>6216425.6100000013</v>
      </c>
      <c r="F47" s="8">
        <f>SUM(F48:F56)</f>
        <v>6216247.7699999996</v>
      </c>
      <c r="G47" s="8">
        <f>SUM(G48:G56)</f>
        <v>676470.36</v>
      </c>
      <c r="H47" s="8">
        <f t="shared" si="4"/>
        <v>177.84000000171363</v>
      </c>
    </row>
    <row r="48" spans="1:8" ht="12.75" x14ac:dyDescent="0.2">
      <c r="A48" s="25"/>
      <c r="B48" s="14" t="s">
        <v>52</v>
      </c>
      <c r="C48" s="10">
        <v>1605997</v>
      </c>
      <c r="D48" s="11">
        <v>413254.32</v>
      </c>
      <c r="E48" s="12">
        <f t="shared" si="3"/>
        <v>2019251.32</v>
      </c>
      <c r="F48" s="10">
        <v>2019251.2</v>
      </c>
      <c r="G48" s="10">
        <v>92013.96</v>
      </c>
      <c r="H48" s="13">
        <f t="shared" si="4"/>
        <v>0.12000000011175871</v>
      </c>
    </row>
    <row r="49" spans="1:8" ht="12.75" x14ac:dyDescent="0.2">
      <c r="A49" s="25"/>
      <c r="B49" s="14" t="s">
        <v>53</v>
      </c>
      <c r="C49" s="10">
        <v>325000</v>
      </c>
      <c r="D49" s="11">
        <v>74880.639999999999</v>
      </c>
      <c r="E49" s="12">
        <f t="shared" si="3"/>
        <v>399880.64</v>
      </c>
      <c r="F49" s="10">
        <v>399880.64</v>
      </c>
      <c r="G49" s="10">
        <v>20868.400000000001</v>
      </c>
      <c r="H49" s="13">
        <f t="shared" si="4"/>
        <v>0</v>
      </c>
    </row>
    <row r="50" spans="1:8" ht="12.75" x14ac:dyDescent="0.2">
      <c r="A50" s="25"/>
      <c r="B50" s="14" t="s">
        <v>54</v>
      </c>
      <c r="C50" s="10">
        <v>0</v>
      </c>
      <c r="D50" s="11">
        <v>0</v>
      </c>
      <c r="E50" s="12">
        <f t="shared" si="3"/>
        <v>0</v>
      </c>
      <c r="F50" s="10">
        <v>0</v>
      </c>
      <c r="G50" s="10">
        <v>0</v>
      </c>
      <c r="H50" s="13">
        <f t="shared" si="4"/>
        <v>0</v>
      </c>
    </row>
    <row r="51" spans="1:8" ht="12.75" x14ac:dyDescent="0.2">
      <c r="A51" s="25"/>
      <c r="B51" s="14" t="s">
        <v>55</v>
      </c>
      <c r="C51" s="10">
        <v>0</v>
      </c>
      <c r="D51" s="11">
        <v>3723515.97</v>
      </c>
      <c r="E51" s="12">
        <f t="shared" si="3"/>
        <v>3723515.97</v>
      </c>
      <c r="F51" s="10">
        <v>3723515.93</v>
      </c>
      <c r="G51" s="10">
        <v>489988</v>
      </c>
      <c r="H51" s="13">
        <f t="shared" si="4"/>
        <v>4.0000000037252903E-2</v>
      </c>
    </row>
    <row r="52" spans="1:8" ht="12.75" x14ac:dyDescent="0.2">
      <c r="A52" s="25"/>
      <c r="B52" s="14" t="s">
        <v>56</v>
      </c>
      <c r="C52" s="10">
        <v>0</v>
      </c>
      <c r="D52" s="11">
        <v>0</v>
      </c>
      <c r="E52" s="12">
        <f t="shared" si="3"/>
        <v>0</v>
      </c>
      <c r="F52" s="10">
        <v>0</v>
      </c>
      <c r="G52" s="10">
        <v>0</v>
      </c>
      <c r="H52" s="13">
        <f t="shared" si="4"/>
        <v>0</v>
      </c>
    </row>
    <row r="53" spans="1:8" ht="12.75" x14ac:dyDescent="0.2">
      <c r="A53" s="25"/>
      <c r="B53" s="14" t="s">
        <v>57</v>
      </c>
      <c r="C53" s="10">
        <v>220000</v>
      </c>
      <c r="D53" s="11">
        <v>-146222.32</v>
      </c>
      <c r="E53" s="12">
        <f t="shared" si="3"/>
        <v>73777.679999999993</v>
      </c>
      <c r="F53" s="10">
        <v>73600</v>
      </c>
      <c r="G53" s="10">
        <v>73600</v>
      </c>
      <c r="H53" s="13">
        <f t="shared" si="4"/>
        <v>177.67999999999302</v>
      </c>
    </row>
    <row r="54" spans="1:8" ht="12.75" x14ac:dyDescent="0.2">
      <c r="A54" s="25"/>
      <c r="B54" s="14" t="s">
        <v>58</v>
      </c>
      <c r="C54" s="10">
        <v>0</v>
      </c>
      <c r="D54" s="11">
        <v>0</v>
      </c>
      <c r="E54" s="12">
        <f t="shared" si="3"/>
        <v>0</v>
      </c>
      <c r="F54" s="10">
        <v>0</v>
      </c>
      <c r="G54" s="10">
        <v>0</v>
      </c>
      <c r="H54" s="13">
        <f t="shared" si="4"/>
        <v>0</v>
      </c>
    </row>
    <row r="55" spans="1:8" ht="12.75" x14ac:dyDescent="0.2">
      <c r="A55" s="25"/>
      <c r="B55" s="14" t="s">
        <v>59</v>
      </c>
      <c r="C55" s="10">
        <v>0</v>
      </c>
      <c r="D55" s="11">
        <v>0</v>
      </c>
      <c r="E55" s="12">
        <f t="shared" si="3"/>
        <v>0</v>
      </c>
      <c r="F55" s="10">
        <v>0</v>
      </c>
      <c r="G55" s="10">
        <v>0</v>
      </c>
      <c r="H55" s="13">
        <f t="shared" si="4"/>
        <v>0</v>
      </c>
    </row>
    <row r="56" spans="1:8" ht="12.75" x14ac:dyDescent="0.2">
      <c r="A56" s="25"/>
      <c r="B56" s="14" t="s">
        <v>60</v>
      </c>
      <c r="C56" s="10">
        <v>0</v>
      </c>
      <c r="D56" s="11">
        <v>0</v>
      </c>
      <c r="E56" s="12">
        <f t="shared" si="3"/>
        <v>0</v>
      </c>
      <c r="F56" s="10">
        <v>0</v>
      </c>
      <c r="G56" s="10">
        <v>0</v>
      </c>
      <c r="H56" s="13">
        <f t="shared" si="4"/>
        <v>0</v>
      </c>
    </row>
    <row r="57" spans="1:8" ht="20.100000000000001" customHeight="1" x14ac:dyDescent="0.2">
      <c r="A57" s="25"/>
      <c r="B57" s="7" t="s">
        <v>61</v>
      </c>
      <c r="C57" s="8">
        <f>SUM(C58:C60)</f>
        <v>1348014.34</v>
      </c>
      <c r="D57" s="8">
        <f>SUM(D58:D60)</f>
        <v>-1348014.34</v>
      </c>
      <c r="E57" s="8">
        <f t="shared" si="3"/>
        <v>0</v>
      </c>
      <c r="F57" s="8">
        <f>SUM(F58:F60)</f>
        <v>0</v>
      </c>
      <c r="G57" s="8">
        <f>SUM(G58:G60)</f>
        <v>0</v>
      </c>
      <c r="H57" s="8">
        <f t="shared" si="4"/>
        <v>0</v>
      </c>
    </row>
    <row r="58" spans="1:8" ht="12.75" x14ac:dyDescent="0.2">
      <c r="A58" s="25"/>
      <c r="B58" s="14" t="s">
        <v>62</v>
      </c>
      <c r="C58" s="10">
        <v>0</v>
      </c>
      <c r="D58" s="11">
        <v>0</v>
      </c>
      <c r="E58" s="12">
        <f t="shared" si="3"/>
        <v>0</v>
      </c>
      <c r="F58" s="10">
        <v>0</v>
      </c>
      <c r="G58" s="10">
        <v>0</v>
      </c>
      <c r="H58" s="13">
        <f t="shared" si="4"/>
        <v>0</v>
      </c>
    </row>
    <row r="59" spans="1:8" ht="12.75" x14ac:dyDescent="0.2">
      <c r="A59" s="25"/>
      <c r="B59" s="14" t="s">
        <v>63</v>
      </c>
      <c r="C59" s="10">
        <v>1348014.34</v>
      </c>
      <c r="D59" s="11">
        <v>-1348014.34</v>
      </c>
      <c r="E59" s="12">
        <f t="shared" si="3"/>
        <v>0</v>
      </c>
      <c r="F59" s="10">
        <v>0</v>
      </c>
      <c r="G59" s="10">
        <v>0</v>
      </c>
      <c r="H59" s="12">
        <f t="shared" si="4"/>
        <v>0</v>
      </c>
    </row>
    <row r="60" spans="1:8" ht="12.75" x14ac:dyDescent="0.2">
      <c r="A60" s="25"/>
      <c r="B60" s="14" t="s">
        <v>64</v>
      </c>
      <c r="C60" s="10">
        <v>0</v>
      </c>
      <c r="D60" s="11">
        <v>0</v>
      </c>
      <c r="E60" s="12">
        <f t="shared" si="3"/>
        <v>0</v>
      </c>
      <c r="F60" s="10">
        <v>0</v>
      </c>
      <c r="G60" s="10">
        <v>0</v>
      </c>
      <c r="H60" s="12">
        <f t="shared" si="4"/>
        <v>0</v>
      </c>
    </row>
    <row r="61" spans="1:8" ht="20.100000000000001" customHeight="1" x14ac:dyDescent="0.2">
      <c r="A61" s="25"/>
      <c r="B61" s="15" t="s">
        <v>65</v>
      </c>
      <c r="C61" s="8">
        <f>SUM(C62:C68)</f>
        <v>0</v>
      </c>
      <c r="D61" s="21">
        <f>SUM(D62:D68)</f>
        <v>0</v>
      </c>
      <c r="E61" s="21">
        <f t="shared" si="3"/>
        <v>0</v>
      </c>
      <c r="F61" s="8">
        <f>SUM(F62:F68)</f>
        <v>0</v>
      </c>
      <c r="G61" s="8">
        <f>SUM(G62:G68)</f>
        <v>0</v>
      </c>
      <c r="H61" s="21">
        <f t="shared" si="4"/>
        <v>0</v>
      </c>
    </row>
    <row r="62" spans="1:8" ht="12.75" customHeight="1" x14ac:dyDescent="0.2">
      <c r="A62" s="25"/>
      <c r="B62" s="14" t="s">
        <v>66</v>
      </c>
      <c r="C62" s="10">
        <v>0</v>
      </c>
      <c r="D62" s="11">
        <v>0</v>
      </c>
      <c r="E62" s="12">
        <f t="shared" si="3"/>
        <v>0</v>
      </c>
      <c r="F62" s="10">
        <v>0</v>
      </c>
      <c r="G62" s="10">
        <v>0</v>
      </c>
      <c r="H62" s="12">
        <f t="shared" si="4"/>
        <v>0</v>
      </c>
    </row>
    <row r="63" spans="1:8" ht="12.75" x14ac:dyDescent="0.2">
      <c r="A63" s="25"/>
      <c r="B63" s="14" t="s">
        <v>67</v>
      </c>
      <c r="C63" s="10">
        <v>0</v>
      </c>
      <c r="D63" s="11">
        <v>0</v>
      </c>
      <c r="E63" s="12">
        <f t="shared" si="3"/>
        <v>0</v>
      </c>
      <c r="F63" s="10">
        <v>0</v>
      </c>
      <c r="G63" s="10">
        <v>0</v>
      </c>
      <c r="H63" s="12">
        <f t="shared" si="4"/>
        <v>0</v>
      </c>
    </row>
    <row r="64" spans="1:8" ht="12.75" x14ac:dyDescent="0.2">
      <c r="A64" s="25"/>
      <c r="B64" s="14" t="s">
        <v>68</v>
      </c>
      <c r="C64" s="10">
        <v>0</v>
      </c>
      <c r="D64" s="11">
        <v>0</v>
      </c>
      <c r="E64" s="12">
        <f t="shared" si="3"/>
        <v>0</v>
      </c>
      <c r="F64" s="10">
        <v>0</v>
      </c>
      <c r="G64" s="10">
        <v>0</v>
      </c>
      <c r="H64" s="12">
        <f t="shared" si="4"/>
        <v>0</v>
      </c>
    </row>
    <row r="65" spans="1:8" ht="12.75" x14ac:dyDescent="0.2">
      <c r="A65" s="25"/>
      <c r="B65" s="14" t="s">
        <v>69</v>
      </c>
      <c r="C65" s="10">
        <v>0</v>
      </c>
      <c r="D65" s="11">
        <v>0</v>
      </c>
      <c r="E65" s="12">
        <f t="shared" si="3"/>
        <v>0</v>
      </c>
      <c r="F65" s="10">
        <v>0</v>
      </c>
      <c r="G65" s="10">
        <v>0</v>
      </c>
      <c r="H65" s="12">
        <f t="shared" si="4"/>
        <v>0</v>
      </c>
    </row>
    <row r="66" spans="1:8" ht="12.75" x14ac:dyDescent="0.2">
      <c r="A66" s="25"/>
      <c r="B66" s="14" t="s">
        <v>70</v>
      </c>
      <c r="C66" s="10">
        <v>0</v>
      </c>
      <c r="D66" s="11">
        <v>0</v>
      </c>
      <c r="E66" s="12">
        <f t="shared" si="3"/>
        <v>0</v>
      </c>
      <c r="F66" s="10">
        <v>0</v>
      </c>
      <c r="G66" s="10">
        <v>0</v>
      </c>
      <c r="H66" s="12">
        <f t="shared" si="4"/>
        <v>0</v>
      </c>
    </row>
    <row r="67" spans="1:8" ht="12.75" x14ac:dyDescent="0.2">
      <c r="A67" s="25"/>
      <c r="B67" s="14" t="s">
        <v>71</v>
      </c>
      <c r="C67" s="10">
        <v>0</v>
      </c>
      <c r="D67" s="11">
        <v>0</v>
      </c>
      <c r="E67" s="12">
        <f t="shared" si="3"/>
        <v>0</v>
      </c>
      <c r="F67" s="10">
        <v>0</v>
      </c>
      <c r="G67" s="10">
        <v>0</v>
      </c>
      <c r="H67" s="12">
        <f t="shared" si="4"/>
        <v>0</v>
      </c>
    </row>
    <row r="68" spans="1:8" ht="25.5" x14ac:dyDescent="0.2">
      <c r="A68" s="25"/>
      <c r="B68" s="14" t="s">
        <v>72</v>
      </c>
      <c r="C68" s="10">
        <v>0</v>
      </c>
      <c r="D68" s="11">
        <v>0</v>
      </c>
      <c r="E68" s="12">
        <f t="shared" si="3"/>
        <v>0</v>
      </c>
      <c r="F68" s="10">
        <v>0</v>
      </c>
      <c r="G68" s="10">
        <v>0</v>
      </c>
      <c r="H68" s="12">
        <f t="shared" si="4"/>
        <v>0</v>
      </c>
    </row>
    <row r="69" spans="1:8" ht="20.100000000000001" customHeight="1" x14ac:dyDescent="0.2">
      <c r="A69" s="25"/>
      <c r="B69" s="15" t="s">
        <v>73</v>
      </c>
      <c r="C69" s="8">
        <f>SUM(C70:C72)</f>
        <v>0</v>
      </c>
      <c r="D69" s="21">
        <f>SUM(D70:D72)</f>
        <v>0</v>
      </c>
      <c r="E69" s="21">
        <f t="shared" si="3"/>
        <v>0</v>
      </c>
      <c r="F69" s="8">
        <f>SUM(F70:F72)</f>
        <v>0</v>
      </c>
      <c r="G69" s="21">
        <f>SUM(G70:G72)</f>
        <v>0</v>
      </c>
      <c r="H69" s="21">
        <f t="shared" si="4"/>
        <v>0</v>
      </c>
    </row>
    <row r="70" spans="1:8" ht="12.75" x14ac:dyDescent="0.2">
      <c r="A70" s="25"/>
      <c r="B70" s="9" t="s">
        <v>74</v>
      </c>
      <c r="C70" s="10">
        <v>0</v>
      </c>
      <c r="D70" s="11">
        <v>0</v>
      </c>
      <c r="E70" s="12">
        <f t="shared" si="3"/>
        <v>0</v>
      </c>
      <c r="F70" s="10">
        <v>0</v>
      </c>
      <c r="G70" s="11">
        <v>0</v>
      </c>
      <c r="H70" s="12">
        <f t="shared" si="4"/>
        <v>0</v>
      </c>
    </row>
    <row r="71" spans="1:8" ht="12.75" x14ac:dyDescent="0.2">
      <c r="A71" s="25"/>
      <c r="B71" s="9" t="s">
        <v>75</v>
      </c>
      <c r="C71" s="10">
        <v>0</v>
      </c>
      <c r="D71" s="11">
        <v>0</v>
      </c>
      <c r="E71" s="12">
        <f t="shared" si="3"/>
        <v>0</v>
      </c>
      <c r="F71" s="10">
        <v>0</v>
      </c>
      <c r="G71" s="11">
        <v>0</v>
      </c>
      <c r="H71" s="12">
        <f t="shared" si="4"/>
        <v>0</v>
      </c>
    </row>
    <row r="72" spans="1:8" ht="12.75" x14ac:dyDescent="0.2">
      <c r="A72" s="25"/>
      <c r="B72" s="9" t="s">
        <v>76</v>
      </c>
      <c r="C72" s="10">
        <v>0</v>
      </c>
      <c r="D72" s="11">
        <v>0</v>
      </c>
      <c r="E72" s="12">
        <f t="shared" si="3"/>
        <v>0</v>
      </c>
      <c r="F72" s="10">
        <v>0</v>
      </c>
      <c r="G72" s="11">
        <v>0</v>
      </c>
      <c r="H72" s="12">
        <f t="shared" si="4"/>
        <v>0</v>
      </c>
    </row>
    <row r="73" spans="1:8" ht="20.100000000000001" customHeight="1" x14ac:dyDescent="0.2">
      <c r="A73" s="25"/>
      <c r="B73" s="7" t="s">
        <v>77</v>
      </c>
      <c r="C73" s="8">
        <f>SUM(C74:C80)</f>
        <v>0</v>
      </c>
      <c r="D73" s="21">
        <f>SUM(D74:D80)</f>
        <v>0</v>
      </c>
      <c r="E73" s="21">
        <f t="shared" si="3"/>
        <v>0</v>
      </c>
      <c r="F73" s="8">
        <f>SUM(F74:F80)</f>
        <v>0</v>
      </c>
      <c r="G73" s="21">
        <f>SUM(G74:G80)</f>
        <v>0</v>
      </c>
      <c r="H73" s="21">
        <f t="shared" ref="H73:H81" si="5">E73-F73</f>
        <v>0</v>
      </c>
    </row>
    <row r="74" spans="1:8" ht="12.75" x14ac:dyDescent="0.2">
      <c r="A74" s="25"/>
      <c r="B74" s="14" t="s">
        <v>78</v>
      </c>
      <c r="C74" s="10">
        <v>0</v>
      </c>
      <c r="D74" s="11">
        <v>0</v>
      </c>
      <c r="E74" s="12">
        <f t="shared" si="3"/>
        <v>0</v>
      </c>
      <c r="F74" s="10">
        <v>0</v>
      </c>
      <c r="G74" s="11">
        <v>0</v>
      </c>
      <c r="H74" s="12">
        <f t="shared" si="5"/>
        <v>0</v>
      </c>
    </row>
    <row r="75" spans="1:8" ht="12.75" x14ac:dyDescent="0.2">
      <c r="A75" s="25"/>
      <c r="B75" s="14" t="s">
        <v>79</v>
      </c>
      <c r="C75" s="10">
        <v>0</v>
      </c>
      <c r="D75" s="11">
        <v>0</v>
      </c>
      <c r="E75" s="12">
        <f t="shared" si="3"/>
        <v>0</v>
      </c>
      <c r="F75" s="10">
        <v>0</v>
      </c>
      <c r="G75" s="11">
        <v>0</v>
      </c>
      <c r="H75" s="12">
        <f t="shared" si="5"/>
        <v>0</v>
      </c>
    </row>
    <row r="76" spans="1:8" ht="12.75" x14ac:dyDescent="0.2">
      <c r="A76" s="25"/>
      <c r="B76" s="14" t="s">
        <v>80</v>
      </c>
      <c r="C76" s="10">
        <v>0</v>
      </c>
      <c r="D76" s="11">
        <v>0</v>
      </c>
      <c r="E76" s="12">
        <f t="shared" si="3"/>
        <v>0</v>
      </c>
      <c r="F76" s="10">
        <v>0</v>
      </c>
      <c r="G76" s="11">
        <v>0</v>
      </c>
      <c r="H76" s="12">
        <f t="shared" si="5"/>
        <v>0</v>
      </c>
    </row>
    <row r="77" spans="1:8" ht="12.75" x14ac:dyDescent="0.2">
      <c r="A77" s="25"/>
      <c r="B77" s="14" t="s">
        <v>81</v>
      </c>
      <c r="C77" s="10">
        <v>0</v>
      </c>
      <c r="D77" s="11">
        <v>0</v>
      </c>
      <c r="E77" s="12">
        <f t="shared" si="3"/>
        <v>0</v>
      </c>
      <c r="F77" s="10">
        <v>0</v>
      </c>
      <c r="G77" s="11">
        <v>0</v>
      </c>
      <c r="H77" s="12">
        <f t="shared" si="5"/>
        <v>0</v>
      </c>
    </row>
    <row r="78" spans="1:8" ht="12.75" x14ac:dyDescent="0.2">
      <c r="A78" s="25"/>
      <c r="B78" s="14" t="s">
        <v>82</v>
      </c>
      <c r="C78" s="10">
        <v>0</v>
      </c>
      <c r="D78" s="11">
        <v>0</v>
      </c>
      <c r="E78" s="12">
        <f t="shared" si="3"/>
        <v>0</v>
      </c>
      <c r="F78" s="10">
        <v>0</v>
      </c>
      <c r="G78" s="11">
        <v>0</v>
      </c>
      <c r="H78" s="12">
        <f t="shared" si="5"/>
        <v>0</v>
      </c>
    </row>
    <row r="79" spans="1:8" ht="12.75" x14ac:dyDescent="0.2">
      <c r="A79" s="25"/>
      <c r="B79" s="14" t="s">
        <v>83</v>
      </c>
      <c r="C79" s="10">
        <v>0</v>
      </c>
      <c r="D79" s="11">
        <v>0</v>
      </c>
      <c r="E79" s="12">
        <f t="shared" si="3"/>
        <v>0</v>
      </c>
      <c r="F79" s="10">
        <v>0</v>
      </c>
      <c r="G79" s="11">
        <v>0</v>
      </c>
      <c r="H79" s="12">
        <f t="shared" si="5"/>
        <v>0</v>
      </c>
    </row>
    <row r="80" spans="1:8" ht="18.75" customHeight="1" thickBot="1" x14ac:dyDescent="0.25">
      <c r="A80" s="25"/>
      <c r="B80" s="16" t="s">
        <v>84</v>
      </c>
      <c r="C80" s="10">
        <v>0</v>
      </c>
      <c r="D80" s="11">
        <v>0</v>
      </c>
      <c r="E80" s="12">
        <v>0</v>
      </c>
      <c r="F80" s="10">
        <v>0</v>
      </c>
      <c r="G80" s="11">
        <v>0</v>
      </c>
      <c r="H80" s="12">
        <f t="shared" si="5"/>
        <v>0</v>
      </c>
    </row>
    <row r="81" spans="1:8" ht="13.5" thickBot="1" x14ac:dyDescent="0.25">
      <c r="A81" s="25"/>
      <c r="B81" s="22" t="s">
        <v>85</v>
      </c>
      <c r="C81" s="23">
        <f>SUM(C73,C69,C61,C57,C47,C27,C37,C17,C9)</f>
        <v>113181442.00000001</v>
      </c>
      <c r="D81" s="23">
        <f>SUM(D73,D69,D61,D57,D47,D37,D27,D17,D9)</f>
        <v>538036.43000000052</v>
      </c>
      <c r="E81" s="23">
        <f>C81+D81</f>
        <v>113719478.43000002</v>
      </c>
      <c r="F81" s="23">
        <f>SUM(F73,F69,F61,F57,F47,F37,F17,F27,F9)</f>
        <v>102304655.85000001</v>
      </c>
      <c r="G81" s="23">
        <f>SUM(G73,G69,G61,G57,G47,G37,G27,G17,G9)</f>
        <v>94492720.000000015</v>
      </c>
      <c r="H81" s="23">
        <f t="shared" si="5"/>
        <v>11414822.580000013</v>
      </c>
    </row>
    <row r="82" spans="1:8" ht="12.75" x14ac:dyDescent="0.2">
      <c r="A82" s="25"/>
      <c r="B82" s="25"/>
      <c r="C82" s="25"/>
      <c r="D82" s="25"/>
      <c r="E82" s="25"/>
      <c r="F82" s="25"/>
      <c r="G82" s="25"/>
      <c r="H82" s="25"/>
    </row>
    <row r="83" spans="1:8" s="3" customFormat="1" ht="12.75" x14ac:dyDescent="0.2">
      <c r="A83" s="24"/>
      <c r="B83" s="24" t="s">
        <v>88</v>
      </c>
      <c r="C83" s="24"/>
      <c r="D83" s="24"/>
      <c r="E83" s="24"/>
      <c r="F83" s="24"/>
      <c r="G83" s="24"/>
      <c r="H83" s="24"/>
    </row>
    <row r="84" spans="1:8" s="3" customFormat="1" ht="12.75" x14ac:dyDescent="0.2">
      <c r="A84" s="24"/>
      <c r="B84" s="24"/>
      <c r="C84" s="24"/>
      <c r="D84" s="24"/>
      <c r="E84" s="24"/>
      <c r="F84" s="24"/>
      <c r="G84" s="24"/>
      <c r="H84" s="24"/>
    </row>
    <row r="85" spans="1:8" s="3" customFormat="1" x14ac:dyDescent="0.2"/>
    <row r="86" spans="1:8" s="3" customFormat="1" x14ac:dyDescent="0.2"/>
    <row r="87" spans="1:8" s="3" customFormat="1" x14ac:dyDescent="0.2"/>
    <row r="88" spans="1:8" s="3" customFormat="1" x14ac:dyDescent="0.2"/>
    <row r="89" spans="1:8" s="3" customFormat="1" x14ac:dyDescent="0.2"/>
    <row r="90" spans="1:8" s="3" customFormat="1" x14ac:dyDescent="0.2"/>
    <row r="91" spans="1:8" s="3" customFormat="1" x14ac:dyDescent="0.2"/>
    <row r="92" spans="1:8" s="3" customFormat="1" x14ac:dyDescent="0.2"/>
    <row r="93" spans="1:8" s="3" customFormat="1" x14ac:dyDescent="0.2"/>
    <row r="94" spans="1:8" s="3" customFormat="1" x14ac:dyDescent="0.2"/>
    <row r="95" spans="1:8" s="3" customFormat="1" x14ac:dyDescent="0.2"/>
    <row r="96" spans="1:8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51181102362204722" right="0.51181102362204722" top="0.55118110236220474" bottom="0.55118110236220474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2025-02-05T16:33:19Z</cp:lastPrinted>
  <dcterms:created xsi:type="dcterms:W3CDTF">2019-12-04T16:22:52Z</dcterms:created>
  <dcterms:modified xsi:type="dcterms:W3CDTF">2025-02-05T16:33:23Z</dcterms:modified>
</cp:coreProperties>
</file>